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douci\Desktop\ROZPOČTY A ÚČETNÍ ZÁVĚRKY\Rozpočet na rok 2026 - návrh\"/>
    </mc:Choice>
  </mc:AlternateContent>
  <xr:revisionPtr revIDLastSave="0" documentId="13_ncr:1_{6CB5F225-3444-46D0-9440-9FA094D24F29}" xr6:coauthVersionLast="47" xr6:coauthVersionMax="47" xr10:uidLastSave="{00000000-0000-0000-0000-000000000000}"/>
  <bookViews>
    <workbookView xWindow="-108" yWindow="-108" windowWidth="23256" windowHeight="12576" xr2:uid="{7CCFB82C-D162-4599-97A7-16DDC45E11F3}"/>
  </bookViews>
  <sheets>
    <sheet name="1_rozpoč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7" i="1" l="1"/>
  <c r="H30" i="1"/>
  <c r="G37" i="1"/>
  <c r="F71" i="1"/>
  <c r="F30" i="1"/>
  <c r="H61" i="1"/>
  <c r="H52" i="1"/>
  <c r="H25" i="1"/>
  <c r="F80" i="1"/>
  <c r="F61" i="1"/>
  <c r="F52" i="1"/>
  <c r="F25" i="1"/>
  <c r="F37" i="1"/>
  <c r="F13" i="1"/>
  <c r="G52" i="1"/>
  <c r="G25" i="1"/>
  <c r="G13" i="1"/>
  <c r="D80" i="1"/>
  <c r="C80" i="1"/>
  <c r="D71" i="1"/>
  <c r="C71" i="1"/>
  <c r="D61" i="1"/>
  <c r="C61" i="1"/>
  <c r="D52" i="1"/>
  <c r="C52" i="1"/>
  <c r="D37" i="1"/>
  <c r="C37" i="1"/>
  <c r="D30" i="1"/>
  <c r="C30" i="1"/>
  <c r="D25" i="1"/>
  <c r="C25" i="1"/>
  <c r="D13" i="1"/>
  <c r="C13" i="1"/>
  <c r="H80" i="1"/>
  <c r="G80" i="1"/>
  <c r="H71" i="1"/>
  <c r="G71" i="1"/>
  <c r="G61" i="1"/>
  <c r="G30" i="1"/>
  <c r="H13" i="1"/>
  <c r="F83" i="1" l="1"/>
  <c r="D83" i="1"/>
  <c r="C83" i="1"/>
  <c r="G83" i="1"/>
  <c r="H83" i="1"/>
</calcChain>
</file>

<file path=xl/sharedStrings.xml><?xml version="1.0" encoding="utf-8"?>
<sst xmlns="http://schemas.openxmlformats.org/spreadsheetml/2006/main" count="137" uniqueCount="121">
  <si>
    <t>v Kč</t>
  </si>
  <si>
    <t>CROSEUS</t>
  </si>
  <si>
    <t>Předpokládané čerpání k 31.12</t>
  </si>
  <si>
    <t>601+602+604</t>
  </si>
  <si>
    <t>662+663</t>
  </si>
  <si>
    <t>úroky BÚ</t>
  </si>
  <si>
    <t xml:space="preserve">účelové dotace </t>
  </si>
  <si>
    <t>609+641+642+646</t>
  </si>
  <si>
    <t>672+416+412</t>
  </si>
  <si>
    <t>SKUPINA 1</t>
  </si>
  <si>
    <t>1. 50X  materiál</t>
  </si>
  <si>
    <t>501.01.3</t>
  </si>
  <si>
    <t>DDHM (účet 902)</t>
  </si>
  <si>
    <t>učební pomůcky</t>
  </si>
  <si>
    <t>501.01.4</t>
  </si>
  <si>
    <t>knihy, časopisy, tisk</t>
  </si>
  <si>
    <t>501.01.2</t>
  </si>
  <si>
    <t>čistící a úklidové prostředky</t>
  </si>
  <si>
    <t>materiál na údržbu</t>
  </si>
  <si>
    <t>kancelářské potřeby</t>
  </si>
  <si>
    <t>čerpání fondů</t>
  </si>
  <si>
    <t>Materiál celkem</t>
  </si>
  <si>
    <t>SKUPINA 2</t>
  </si>
  <si>
    <t>2. 511 Opravy a údržba - vypsat:</t>
  </si>
  <si>
    <t>511.01.1</t>
  </si>
  <si>
    <t>malování - konkretizovat</t>
  </si>
  <si>
    <t>511.01.2</t>
  </si>
  <si>
    <t>Opravy a údržba celkem</t>
  </si>
  <si>
    <t>SKUPINA 3</t>
  </si>
  <si>
    <t>3. 502 Energie</t>
  </si>
  <si>
    <t>502.01.1</t>
  </si>
  <si>
    <t>elektrická energie</t>
  </si>
  <si>
    <t>502.01.2</t>
  </si>
  <si>
    <t>teplo</t>
  </si>
  <si>
    <t>502.01.3</t>
  </si>
  <si>
    <t>plyn</t>
  </si>
  <si>
    <t>502.01.4</t>
  </si>
  <si>
    <t>vodné</t>
  </si>
  <si>
    <t>Energie celkem</t>
  </si>
  <si>
    <t>SKUPINA 4</t>
  </si>
  <si>
    <t>4. 518 Služby</t>
  </si>
  <si>
    <t>518.01.1</t>
  </si>
  <si>
    <t>DDNM (901)</t>
  </si>
  <si>
    <t>518.01.2</t>
  </si>
  <si>
    <t>telefony, internet</t>
  </si>
  <si>
    <t>518.01.4</t>
  </si>
  <si>
    <t>poštovní služby</t>
  </si>
  <si>
    <t>BOZP</t>
  </si>
  <si>
    <t>518.01.3</t>
  </si>
  <si>
    <t>revize</t>
  </si>
  <si>
    <t>bankovní poplatky</t>
  </si>
  <si>
    <t>odvoz odpadu</t>
  </si>
  <si>
    <t>správa a údržba programů</t>
  </si>
  <si>
    <t>ostatní</t>
  </si>
  <si>
    <t>Služby celkem</t>
  </si>
  <si>
    <t>SKUPINA 5</t>
  </si>
  <si>
    <t>521.01</t>
  </si>
  <si>
    <t>hrubé mzdy</t>
  </si>
  <si>
    <t>524.01</t>
  </si>
  <si>
    <t>sociální pojištění</t>
  </si>
  <si>
    <t>zdravotní pojištění</t>
  </si>
  <si>
    <t>412.</t>
  </si>
  <si>
    <t>příděl do FKSP</t>
  </si>
  <si>
    <t xml:space="preserve">ochranné pomůcky </t>
  </si>
  <si>
    <t>fond odměn</t>
  </si>
  <si>
    <t>SKUPINA 6</t>
  </si>
  <si>
    <t>512.01</t>
  </si>
  <si>
    <t>cestovné</t>
  </si>
  <si>
    <t>513.01</t>
  </si>
  <si>
    <t>549.01</t>
  </si>
  <si>
    <t>pojištění majetku</t>
  </si>
  <si>
    <t>558.01</t>
  </si>
  <si>
    <t>pořízení DDHM,DDNM  (účet 558)</t>
  </si>
  <si>
    <t>538.01., 541.01, 542.01., 562.01., 563.01., 569</t>
  </si>
  <si>
    <t>543.01.</t>
  </si>
  <si>
    <t>dary</t>
  </si>
  <si>
    <t>PŘÍSPĚVEK OD KÚ</t>
  </si>
  <si>
    <t>SKUPINA 7 ONIV</t>
  </si>
  <si>
    <t>DDHM</t>
  </si>
  <si>
    <t>ONIV celkem</t>
  </si>
  <si>
    <t>….</t>
  </si>
  <si>
    <t>PARTICIPATIVNÍ ROZPOČET</t>
  </si>
  <si>
    <t>čerpání fondů týkající se odvodů</t>
  </si>
  <si>
    <t>Skut. rok 2024</t>
  </si>
  <si>
    <t>Čerpání k 30.9.2025</t>
  </si>
  <si>
    <t>Schválený rozpočet 2025</t>
  </si>
  <si>
    <t>Změny 2025</t>
  </si>
  <si>
    <t>PŘÍJMY = VÝDAJE</t>
  </si>
  <si>
    <t>VÝDAJE CELKEM</t>
  </si>
  <si>
    <t>Příjmy celkem</t>
  </si>
  <si>
    <t>Ostatní  výdaje celkem</t>
  </si>
  <si>
    <t>Mzdy celkem</t>
  </si>
  <si>
    <t>Výdaje</t>
  </si>
  <si>
    <t>Příjmy</t>
  </si>
  <si>
    <t>příjmy z poskytování služeb</t>
  </si>
  <si>
    <t>příjmy z nájemného</t>
  </si>
  <si>
    <t xml:space="preserve">5. 52X Mzdy </t>
  </si>
  <si>
    <t>ostatní příjmy</t>
  </si>
  <si>
    <t>výdaje na reprezentaci</t>
  </si>
  <si>
    <t>6. Ostatní výdaje</t>
  </si>
  <si>
    <t>Název organizace: Školní jídelna Benešov, Jiráskova 888, 256 01 Benešov</t>
  </si>
  <si>
    <t>prodané zboží (čipy, menážky)</t>
  </si>
  <si>
    <t>materiál ostatní (kuch. potřeby)</t>
  </si>
  <si>
    <t>školení/semináře</t>
  </si>
  <si>
    <t>vyrovnávací koeficient DPH</t>
  </si>
  <si>
    <t>stočné</t>
  </si>
  <si>
    <t>DPP</t>
  </si>
  <si>
    <t>odpisy</t>
  </si>
  <si>
    <t>lékařské prohlídky</t>
  </si>
  <si>
    <t>pojíštění Kooperativa</t>
  </si>
  <si>
    <t>Podpis ředitele: Bc. Blanka Zemanová</t>
  </si>
  <si>
    <t>504.01.3</t>
  </si>
  <si>
    <t>čerpání fondu (rezervního)</t>
  </si>
  <si>
    <t>školení zaměstnanců</t>
  </si>
  <si>
    <t>cestovné na školení zaměstnanců</t>
  </si>
  <si>
    <t>Změněno dne: 06.11.2025</t>
  </si>
  <si>
    <t xml:space="preserve">opravy a údržba </t>
  </si>
  <si>
    <t>návrh příspěvku zřizovatele/provozní + ONIV</t>
  </si>
  <si>
    <t>příspěvek od KÚ/návrh příspěvku nepedagogové</t>
  </si>
  <si>
    <t>Schválený rozpočet 2026</t>
  </si>
  <si>
    <t>Schválený rozpočet příspěvkové organizace  - rok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</si>
</sst>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38"/>
    </font>
    <font>
      <b/>
      <sz val="12"/>
      <name val="Cambria"/>
      <family val="1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b/>
      <i/>
      <u/>
      <sz val="10"/>
      <name val="Calibri"/>
      <family val="2"/>
      <charset val="238"/>
    </font>
    <font>
      <b/>
      <i/>
      <sz val="10"/>
      <name val="Calibri"/>
      <family val="2"/>
      <charset val="238"/>
    </font>
    <font>
      <i/>
      <sz val="10"/>
      <name val="Calibri"/>
      <family val="2"/>
      <charset val="238"/>
    </font>
    <font>
      <b/>
      <sz val="12"/>
      <name val="Calibri"/>
      <family val="2"/>
      <charset val="238"/>
    </font>
    <font>
      <i/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/>
    <xf numFmtId="0" fontId="5" fillId="0" borderId="1" xfId="0" applyFont="1" applyBorder="1"/>
    <xf numFmtId="0" fontId="0" fillId="0" borderId="1" xfId="0" applyBorder="1" applyAlignment="1">
      <alignment horizontal="left"/>
    </xf>
    <xf numFmtId="0" fontId="2" fillId="0" borderId="1" xfId="0" applyFont="1" applyBorder="1"/>
    <xf numFmtId="0" fontId="0" fillId="2" borderId="1" xfId="0" applyFill="1" applyBorder="1"/>
    <xf numFmtId="0" fontId="4" fillId="3" borderId="1" xfId="0" applyFont="1" applyFill="1" applyBorder="1"/>
    <xf numFmtId="0" fontId="6" fillId="0" borderId="1" xfId="0" applyFont="1" applyBorder="1"/>
    <xf numFmtId="0" fontId="7" fillId="3" borderId="1" xfId="0" applyFont="1" applyFill="1" applyBorder="1"/>
    <xf numFmtId="0" fontId="8" fillId="0" borderId="1" xfId="0" applyFont="1" applyBorder="1"/>
    <xf numFmtId="0" fontId="3" fillId="0" borderId="1" xfId="0" applyFont="1" applyBorder="1" applyAlignment="1">
      <alignment wrapText="1"/>
    </xf>
    <xf numFmtId="0" fontId="7" fillId="4" borderId="1" xfId="0" applyFont="1" applyFill="1" applyBorder="1"/>
    <xf numFmtId="0" fontId="4" fillId="4" borderId="1" xfId="0" applyFont="1" applyFill="1" applyBorder="1"/>
    <xf numFmtId="0" fontId="9" fillId="0" borderId="1" xfId="0" applyFont="1" applyBorder="1"/>
    <xf numFmtId="0" fontId="10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/>
    <xf numFmtId="0" fontId="0" fillId="5" borderId="1" xfId="0" applyFill="1" applyBorder="1"/>
    <xf numFmtId="0" fontId="7" fillId="5" borderId="1" xfId="0" applyFont="1" applyFill="1" applyBorder="1"/>
    <xf numFmtId="0" fontId="4" fillId="5" borderId="1" xfId="0" applyFont="1" applyFill="1" applyBorder="1"/>
    <xf numFmtId="0" fontId="5" fillId="5" borderId="1" xfId="0" applyFont="1" applyFill="1" applyBorder="1"/>
    <xf numFmtId="0" fontId="8" fillId="5" borderId="1" xfId="0" applyFont="1" applyFill="1" applyBorder="1"/>
    <xf numFmtId="0" fontId="3" fillId="5" borderId="1" xfId="0" applyFont="1" applyFill="1" applyBorder="1"/>
    <xf numFmtId="4" fontId="2" fillId="0" borderId="0" xfId="0" applyNumberFormat="1" applyFont="1"/>
    <xf numFmtId="4" fontId="0" fillId="0" borderId="0" xfId="0" applyNumberFormat="1"/>
    <xf numFmtId="0" fontId="4" fillId="0" borderId="1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C6B71-40BB-45E9-B606-8B3FCC761A20}">
  <sheetPr>
    <pageSetUpPr fitToPage="1"/>
  </sheetPr>
  <dimension ref="A1:I90"/>
  <sheetViews>
    <sheetView tabSelected="1" topLeftCell="A63" workbookViewId="0">
      <selection activeCell="L7" sqref="L7"/>
    </sheetView>
  </sheetViews>
  <sheetFormatPr defaultRowHeight="13.2" x14ac:dyDescent="0.25"/>
  <cols>
    <col min="1" max="1" width="35.6640625" customWidth="1"/>
    <col min="2" max="2" width="31.109375" customWidth="1"/>
    <col min="3" max="3" width="0.109375" customWidth="1"/>
    <col min="4" max="4" width="14.33203125" hidden="1" customWidth="1"/>
    <col min="5" max="5" width="14.44140625" hidden="1" customWidth="1"/>
    <col min="6" max="6" width="16.44140625" customWidth="1"/>
    <col min="7" max="7" width="0.21875" customWidth="1"/>
    <col min="8" max="8" width="0.109375" customWidth="1"/>
    <col min="9" max="9" width="32" customWidth="1"/>
    <col min="259" max="259" width="35.6640625" customWidth="1"/>
    <col min="260" max="260" width="31.109375" customWidth="1"/>
    <col min="261" max="261" width="14.44140625" customWidth="1"/>
    <col min="262" max="262" width="15.6640625" customWidth="1"/>
    <col min="263" max="263" width="17" customWidth="1"/>
    <col min="264" max="264" width="17.33203125" customWidth="1"/>
    <col min="265" max="265" width="32" customWidth="1"/>
    <col min="515" max="515" width="35.6640625" customWidth="1"/>
    <col min="516" max="516" width="31.109375" customWidth="1"/>
    <col min="517" max="517" width="14.44140625" customWidth="1"/>
    <col min="518" max="518" width="15.6640625" customWidth="1"/>
    <col min="519" max="519" width="17" customWidth="1"/>
    <col min="520" max="520" width="17.33203125" customWidth="1"/>
    <col min="521" max="521" width="32" customWidth="1"/>
    <col min="771" max="771" width="35.6640625" customWidth="1"/>
    <col min="772" max="772" width="31.109375" customWidth="1"/>
    <col min="773" max="773" width="14.44140625" customWidth="1"/>
    <col min="774" max="774" width="15.6640625" customWidth="1"/>
    <col min="775" max="775" width="17" customWidth="1"/>
    <col min="776" max="776" width="17.33203125" customWidth="1"/>
    <col min="777" max="777" width="32" customWidth="1"/>
    <col min="1027" max="1027" width="35.6640625" customWidth="1"/>
    <col min="1028" max="1028" width="31.109375" customWidth="1"/>
    <col min="1029" max="1029" width="14.44140625" customWidth="1"/>
    <col min="1030" max="1030" width="15.6640625" customWidth="1"/>
    <col min="1031" max="1031" width="17" customWidth="1"/>
    <col min="1032" max="1032" width="17.33203125" customWidth="1"/>
    <col min="1033" max="1033" width="32" customWidth="1"/>
    <col min="1283" max="1283" width="35.6640625" customWidth="1"/>
    <col min="1284" max="1284" width="31.109375" customWidth="1"/>
    <col min="1285" max="1285" width="14.44140625" customWidth="1"/>
    <col min="1286" max="1286" width="15.6640625" customWidth="1"/>
    <col min="1287" max="1287" width="17" customWidth="1"/>
    <col min="1288" max="1288" width="17.33203125" customWidth="1"/>
    <col min="1289" max="1289" width="32" customWidth="1"/>
    <col min="1539" max="1539" width="35.6640625" customWidth="1"/>
    <col min="1540" max="1540" width="31.109375" customWidth="1"/>
    <col min="1541" max="1541" width="14.44140625" customWidth="1"/>
    <col min="1542" max="1542" width="15.6640625" customWidth="1"/>
    <col min="1543" max="1543" width="17" customWidth="1"/>
    <col min="1544" max="1544" width="17.33203125" customWidth="1"/>
    <col min="1545" max="1545" width="32" customWidth="1"/>
    <col min="1795" max="1795" width="35.6640625" customWidth="1"/>
    <col min="1796" max="1796" width="31.109375" customWidth="1"/>
    <col min="1797" max="1797" width="14.44140625" customWidth="1"/>
    <col min="1798" max="1798" width="15.6640625" customWidth="1"/>
    <col min="1799" max="1799" width="17" customWidth="1"/>
    <col min="1800" max="1800" width="17.33203125" customWidth="1"/>
    <col min="1801" max="1801" width="32" customWidth="1"/>
    <col min="2051" max="2051" width="35.6640625" customWidth="1"/>
    <col min="2052" max="2052" width="31.109375" customWidth="1"/>
    <col min="2053" max="2053" width="14.44140625" customWidth="1"/>
    <col min="2054" max="2054" width="15.6640625" customWidth="1"/>
    <col min="2055" max="2055" width="17" customWidth="1"/>
    <col min="2056" max="2056" width="17.33203125" customWidth="1"/>
    <col min="2057" max="2057" width="32" customWidth="1"/>
    <col min="2307" max="2307" width="35.6640625" customWidth="1"/>
    <col min="2308" max="2308" width="31.109375" customWidth="1"/>
    <col min="2309" max="2309" width="14.44140625" customWidth="1"/>
    <col min="2310" max="2310" width="15.6640625" customWidth="1"/>
    <col min="2311" max="2311" width="17" customWidth="1"/>
    <col min="2312" max="2312" width="17.33203125" customWidth="1"/>
    <col min="2313" max="2313" width="32" customWidth="1"/>
    <col min="2563" max="2563" width="35.6640625" customWidth="1"/>
    <col min="2564" max="2564" width="31.109375" customWidth="1"/>
    <col min="2565" max="2565" width="14.44140625" customWidth="1"/>
    <col min="2566" max="2566" width="15.6640625" customWidth="1"/>
    <col min="2567" max="2567" width="17" customWidth="1"/>
    <col min="2568" max="2568" width="17.33203125" customWidth="1"/>
    <col min="2569" max="2569" width="32" customWidth="1"/>
    <col min="2819" max="2819" width="35.6640625" customWidth="1"/>
    <col min="2820" max="2820" width="31.109375" customWidth="1"/>
    <col min="2821" max="2821" width="14.44140625" customWidth="1"/>
    <col min="2822" max="2822" width="15.6640625" customWidth="1"/>
    <col min="2823" max="2823" width="17" customWidth="1"/>
    <col min="2824" max="2824" width="17.33203125" customWidth="1"/>
    <col min="2825" max="2825" width="32" customWidth="1"/>
    <col min="3075" max="3075" width="35.6640625" customWidth="1"/>
    <col min="3076" max="3076" width="31.109375" customWidth="1"/>
    <col min="3077" max="3077" width="14.44140625" customWidth="1"/>
    <col min="3078" max="3078" width="15.6640625" customWidth="1"/>
    <col min="3079" max="3079" width="17" customWidth="1"/>
    <col min="3080" max="3080" width="17.33203125" customWidth="1"/>
    <col min="3081" max="3081" width="32" customWidth="1"/>
    <col min="3331" max="3331" width="35.6640625" customWidth="1"/>
    <col min="3332" max="3332" width="31.109375" customWidth="1"/>
    <col min="3333" max="3333" width="14.44140625" customWidth="1"/>
    <col min="3334" max="3334" width="15.6640625" customWidth="1"/>
    <col min="3335" max="3335" width="17" customWidth="1"/>
    <col min="3336" max="3336" width="17.33203125" customWidth="1"/>
    <col min="3337" max="3337" width="32" customWidth="1"/>
    <col min="3587" max="3587" width="35.6640625" customWidth="1"/>
    <col min="3588" max="3588" width="31.109375" customWidth="1"/>
    <col min="3589" max="3589" width="14.44140625" customWidth="1"/>
    <col min="3590" max="3590" width="15.6640625" customWidth="1"/>
    <col min="3591" max="3591" width="17" customWidth="1"/>
    <col min="3592" max="3592" width="17.33203125" customWidth="1"/>
    <col min="3593" max="3593" width="32" customWidth="1"/>
    <col min="3843" max="3843" width="35.6640625" customWidth="1"/>
    <col min="3844" max="3844" width="31.109375" customWidth="1"/>
    <col min="3845" max="3845" width="14.44140625" customWidth="1"/>
    <col min="3846" max="3846" width="15.6640625" customWidth="1"/>
    <col min="3847" max="3847" width="17" customWidth="1"/>
    <col min="3848" max="3848" width="17.33203125" customWidth="1"/>
    <col min="3849" max="3849" width="32" customWidth="1"/>
    <col min="4099" max="4099" width="35.6640625" customWidth="1"/>
    <col min="4100" max="4100" width="31.109375" customWidth="1"/>
    <col min="4101" max="4101" width="14.44140625" customWidth="1"/>
    <col min="4102" max="4102" width="15.6640625" customWidth="1"/>
    <col min="4103" max="4103" width="17" customWidth="1"/>
    <col min="4104" max="4104" width="17.33203125" customWidth="1"/>
    <col min="4105" max="4105" width="32" customWidth="1"/>
    <col min="4355" max="4355" width="35.6640625" customWidth="1"/>
    <col min="4356" max="4356" width="31.109375" customWidth="1"/>
    <col min="4357" max="4357" width="14.44140625" customWidth="1"/>
    <col min="4358" max="4358" width="15.6640625" customWidth="1"/>
    <col min="4359" max="4359" width="17" customWidth="1"/>
    <col min="4360" max="4360" width="17.33203125" customWidth="1"/>
    <col min="4361" max="4361" width="32" customWidth="1"/>
    <col min="4611" max="4611" width="35.6640625" customWidth="1"/>
    <col min="4612" max="4612" width="31.109375" customWidth="1"/>
    <col min="4613" max="4613" width="14.44140625" customWidth="1"/>
    <col min="4614" max="4614" width="15.6640625" customWidth="1"/>
    <col min="4615" max="4615" width="17" customWidth="1"/>
    <col min="4616" max="4616" width="17.33203125" customWidth="1"/>
    <col min="4617" max="4617" width="32" customWidth="1"/>
    <col min="4867" max="4867" width="35.6640625" customWidth="1"/>
    <col min="4868" max="4868" width="31.109375" customWidth="1"/>
    <col min="4869" max="4869" width="14.44140625" customWidth="1"/>
    <col min="4870" max="4870" width="15.6640625" customWidth="1"/>
    <col min="4871" max="4871" width="17" customWidth="1"/>
    <col min="4872" max="4872" width="17.33203125" customWidth="1"/>
    <col min="4873" max="4873" width="32" customWidth="1"/>
    <col min="5123" max="5123" width="35.6640625" customWidth="1"/>
    <col min="5124" max="5124" width="31.109375" customWidth="1"/>
    <col min="5125" max="5125" width="14.44140625" customWidth="1"/>
    <col min="5126" max="5126" width="15.6640625" customWidth="1"/>
    <col min="5127" max="5127" width="17" customWidth="1"/>
    <col min="5128" max="5128" width="17.33203125" customWidth="1"/>
    <col min="5129" max="5129" width="32" customWidth="1"/>
    <col min="5379" max="5379" width="35.6640625" customWidth="1"/>
    <col min="5380" max="5380" width="31.109375" customWidth="1"/>
    <col min="5381" max="5381" width="14.44140625" customWidth="1"/>
    <col min="5382" max="5382" width="15.6640625" customWidth="1"/>
    <col min="5383" max="5383" width="17" customWidth="1"/>
    <col min="5384" max="5384" width="17.33203125" customWidth="1"/>
    <col min="5385" max="5385" width="32" customWidth="1"/>
    <col min="5635" max="5635" width="35.6640625" customWidth="1"/>
    <col min="5636" max="5636" width="31.109375" customWidth="1"/>
    <col min="5637" max="5637" width="14.44140625" customWidth="1"/>
    <col min="5638" max="5638" width="15.6640625" customWidth="1"/>
    <col min="5639" max="5639" width="17" customWidth="1"/>
    <col min="5640" max="5640" width="17.33203125" customWidth="1"/>
    <col min="5641" max="5641" width="32" customWidth="1"/>
    <col min="5891" max="5891" width="35.6640625" customWidth="1"/>
    <col min="5892" max="5892" width="31.109375" customWidth="1"/>
    <col min="5893" max="5893" width="14.44140625" customWidth="1"/>
    <col min="5894" max="5894" width="15.6640625" customWidth="1"/>
    <col min="5895" max="5895" width="17" customWidth="1"/>
    <col min="5896" max="5896" width="17.33203125" customWidth="1"/>
    <col min="5897" max="5897" width="32" customWidth="1"/>
    <col min="6147" max="6147" width="35.6640625" customWidth="1"/>
    <col min="6148" max="6148" width="31.109375" customWidth="1"/>
    <col min="6149" max="6149" width="14.44140625" customWidth="1"/>
    <col min="6150" max="6150" width="15.6640625" customWidth="1"/>
    <col min="6151" max="6151" width="17" customWidth="1"/>
    <col min="6152" max="6152" width="17.33203125" customWidth="1"/>
    <col min="6153" max="6153" width="32" customWidth="1"/>
    <col min="6403" max="6403" width="35.6640625" customWidth="1"/>
    <col min="6404" max="6404" width="31.109375" customWidth="1"/>
    <col min="6405" max="6405" width="14.44140625" customWidth="1"/>
    <col min="6406" max="6406" width="15.6640625" customWidth="1"/>
    <col min="6407" max="6407" width="17" customWidth="1"/>
    <col min="6408" max="6408" width="17.33203125" customWidth="1"/>
    <col min="6409" max="6409" width="32" customWidth="1"/>
    <col min="6659" max="6659" width="35.6640625" customWidth="1"/>
    <col min="6660" max="6660" width="31.109375" customWidth="1"/>
    <col min="6661" max="6661" width="14.44140625" customWidth="1"/>
    <col min="6662" max="6662" width="15.6640625" customWidth="1"/>
    <col min="6663" max="6663" width="17" customWidth="1"/>
    <col min="6664" max="6664" width="17.33203125" customWidth="1"/>
    <col min="6665" max="6665" width="32" customWidth="1"/>
    <col min="6915" max="6915" width="35.6640625" customWidth="1"/>
    <col min="6916" max="6916" width="31.109375" customWidth="1"/>
    <col min="6917" max="6917" width="14.44140625" customWidth="1"/>
    <col min="6918" max="6918" width="15.6640625" customWidth="1"/>
    <col min="6919" max="6919" width="17" customWidth="1"/>
    <col min="6920" max="6920" width="17.33203125" customWidth="1"/>
    <col min="6921" max="6921" width="32" customWidth="1"/>
    <col min="7171" max="7171" width="35.6640625" customWidth="1"/>
    <col min="7172" max="7172" width="31.109375" customWidth="1"/>
    <col min="7173" max="7173" width="14.44140625" customWidth="1"/>
    <col min="7174" max="7174" width="15.6640625" customWidth="1"/>
    <col min="7175" max="7175" width="17" customWidth="1"/>
    <col min="7176" max="7176" width="17.33203125" customWidth="1"/>
    <col min="7177" max="7177" width="32" customWidth="1"/>
    <col min="7427" max="7427" width="35.6640625" customWidth="1"/>
    <col min="7428" max="7428" width="31.109375" customWidth="1"/>
    <col min="7429" max="7429" width="14.44140625" customWidth="1"/>
    <col min="7430" max="7430" width="15.6640625" customWidth="1"/>
    <col min="7431" max="7431" width="17" customWidth="1"/>
    <col min="7432" max="7432" width="17.33203125" customWidth="1"/>
    <col min="7433" max="7433" width="32" customWidth="1"/>
    <col min="7683" max="7683" width="35.6640625" customWidth="1"/>
    <col min="7684" max="7684" width="31.109375" customWidth="1"/>
    <col min="7685" max="7685" width="14.44140625" customWidth="1"/>
    <col min="7686" max="7686" width="15.6640625" customWidth="1"/>
    <col min="7687" max="7687" width="17" customWidth="1"/>
    <col min="7688" max="7688" width="17.33203125" customWidth="1"/>
    <col min="7689" max="7689" width="32" customWidth="1"/>
    <col min="7939" max="7939" width="35.6640625" customWidth="1"/>
    <col min="7940" max="7940" width="31.109375" customWidth="1"/>
    <col min="7941" max="7941" width="14.44140625" customWidth="1"/>
    <col min="7942" max="7942" width="15.6640625" customWidth="1"/>
    <col min="7943" max="7943" width="17" customWidth="1"/>
    <col min="7944" max="7944" width="17.33203125" customWidth="1"/>
    <col min="7945" max="7945" width="32" customWidth="1"/>
    <col min="8195" max="8195" width="35.6640625" customWidth="1"/>
    <col min="8196" max="8196" width="31.109375" customWidth="1"/>
    <col min="8197" max="8197" width="14.44140625" customWidth="1"/>
    <col min="8198" max="8198" width="15.6640625" customWidth="1"/>
    <col min="8199" max="8199" width="17" customWidth="1"/>
    <col min="8200" max="8200" width="17.33203125" customWidth="1"/>
    <col min="8201" max="8201" width="32" customWidth="1"/>
    <col min="8451" max="8451" width="35.6640625" customWidth="1"/>
    <col min="8452" max="8452" width="31.109375" customWidth="1"/>
    <col min="8453" max="8453" width="14.44140625" customWidth="1"/>
    <col min="8454" max="8454" width="15.6640625" customWidth="1"/>
    <col min="8455" max="8455" width="17" customWidth="1"/>
    <col min="8456" max="8456" width="17.33203125" customWidth="1"/>
    <col min="8457" max="8457" width="32" customWidth="1"/>
    <col min="8707" max="8707" width="35.6640625" customWidth="1"/>
    <col min="8708" max="8708" width="31.109375" customWidth="1"/>
    <col min="8709" max="8709" width="14.44140625" customWidth="1"/>
    <col min="8710" max="8710" width="15.6640625" customWidth="1"/>
    <col min="8711" max="8711" width="17" customWidth="1"/>
    <col min="8712" max="8712" width="17.33203125" customWidth="1"/>
    <col min="8713" max="8713" width="32" customWidth="1"/>
    <col min="8963" max="8963" width="35.6640625" customWidth="1"/>
    <col min="8964" max="8964" width="31.109375" customWidth="1"/>
    <col min="8965" max="8965" width="14.44140625" customWidth="1"/>
    <col min="8966" max="8966" width="15.6640625" customWidth="1"/>
    <col min="8967" max="8967" width="17" customWidth="1"/>
    <col min="8968" max="8968" width="17.33203125" customWidth="1"/>
    <col min="8969" max="8969" width="32" customWidth="1"/>
    <col min="9219" max="9219" width="35.6640625" customWidth="1"/>
    <col min="9220" max="9220" width="31.109375" customWidth="1"/>
    <col min="9221" max="9221" width="14.44140625" customWidth="1"/>
    <col min="9222" max="9222" width="15.6640625" customWidth="1"/>
    <col min="9223" max="9223" width="17" customWidth="1"/>
    <col min="9224" max="9224" width="17.33203125" customWidth="1"/>
    <col min="9225" max="9225" width="32" customWidth="1"/>
    <col min="9475" max="9475" width="35.6640625" customWidth="1"/>
    <col min="9476" max="9476" width="31.109375" customWidth="1"/>
    <col min="9477" max="9477" width="14.44140625" customWidth="1"/>
    <col min="9478" max="9478" width="15.6640625" customWidth="1"/>
    <col min="9479" max="9479" width="17" customWidth="1"/>
    <col min="9480" max="9480" width="17.33203125" customWidth="1"/>
    <col min="9481" max="9481" width="32" customWidth="1"/>
    <col min="9731" max="9731" width="35.6640625" customWidth="1"/>
    <col min="9732" max="9732" width="31.109375" customWidth="1"/>
    <col min="9733" max="9733" width="14.44140625" customWidth="1"/>
    <col min="9734" max="9734" width="15.6640625" customWidth="1"/>
    <col min="9735" max="9735" width="17" customWidth="1"/>
    <col min="9736" max="9736" width="17.33203125" customWidth="1"/>
    <col min="9737" max="9737" width="32" customWidth="1"/>
    <col min="9987" max="9987" width="35.6640625" customWidth="1"/>
    <col min="9988" max="9988" width="31.109375" customWidth="1"/>
    <col min="9989" max="9989" width="14.44140625" customWidth="1"/>
    <col min="9990" max="9990" width="15.6640625" customWidth="1"/>
    <col min="9991" max="9991" width="17" customWidth="1"/>
    <col min="9992" max="9992" width="17.33203125" customWidth="1"/>
    <col min="9993" max="9993" width="32" customWidth="1"/>
    <col min="10243" max="10243" width="35.6640625" customWidth="1"/>
    <col min="10244" max="10244" width="31.109375" customWidth="1"/>
    <col min="10245" max="10245" width="14.44140625" customWidth="1"/>
    <col min="10246" max="10246" width="15.6640625" customWidth="1"/>
    <col min="10247" max="10247" width="17" customWidth="1"/>
    <col min="10248" max="10248" width="17.33203125" customWidth="1"/>
    <col min="10249" max="10249" width="32" customWidth="1"/>
    <col min="10499" max="10499" width="35.6640625" customWidth="1"/>
    <col min="10500" max="10500" width="31.109375" customWidth="1"/>
    <col min="10501" max="10501" width="14.44140625" customWidth="1"/>
    <col min="10502" max="10502" width="15.6640625" customWidth="1"/>
    <col min="10503" max="10503" width="17" customWidth="1"/>
    <col min="10504" max="10504" width="17.33203125" customWidth="1"/>
    <col min="10505" max="10505" width="32" customWidth="1"/>
    <col min="10755" max="10755" width="35.6640625" customWidth="1"/>
    <col min="10756" max="10756" width="31.109375" customWidth="1"/>
    <col min="10757" max="10757" width="14.44140625" customWidth="1"/>
    <col min="10758" max="10758" width="15.6640625" customWidth="1"/>
    <col min="10759" max="10759" width="17" customWidth="1"/>
    <col min="10760" max="10760" width="17.33203125" customWidth="1"/>
    <col min="10761" max="10761" width="32" customWidth="1"/>
    <col min="11011" max="11011" width="35.6640625" customWidth="1"/>
    <col min="11012" max="11012" width="31.109375" customWidth="1"/>
    <col min="11013" max="11013" width="14.44140625" customWidth="1"/>
    <col min="11014" max="11014" width="15.6640625" customWidth="1"/>
    <col min="11015" max="11015" width="17" customWidth="1"/>
    <col min="11016" max="11016" width="17.33203125" customWidth="1"/>
    <col min="11017" max="11017" width="32" customWidth="1"/>
    <col min="11267" max="11267" width="35.6640625" customWidth="1"/>
    <col min="11268" max="11268" width="31.109375" customWidth="1"/>
    <col min="11269" max="11269" width="14.44140625" customWidth="1"/>
    <col min="11270" max="11270" width="15.6640625" customWidth="1"/>
    <col min="11271" max="11271" width="17" customWidth="1"/>
    <col min="11272" max="11272" width="17.33203125" customWidth="1"/>
    <col min="11273" max="11273" width="32" customWidth="1"/>
    <col min="11523" max="11523" width="35.6640625" customWidth="1"/>
    <col min="11524" max="11524" width="31.109375" customWidth="1"/>
    <col min="11525" max="11525" width="14.44140625" customWidth="1"/>
    <col min="11526" max="11526" width="15.6640625" customWidth="1"/>
    <col min="11527" max="11527" width="17" customWidth="1"/>
    <col min="11528" max="11528" width="17.33203125" customWidth="1"/>
    <col min="11529" max="11529" width="32" customWidth="1"/>
    <col min="11779" max="11779" width="35.6640625" customWidth="1"/>
    <col min="11780" max="11780" width="31.109375" customWidth="1"/>
    <col min="11781" max="11781" width="14.44140625" customWidth="1"/>
    <col min="11782" max="11782" width="15.6640625" customWidth="1"/>
    <col min="11783" max="11783" width="17" customWidth="1"/>
    <col min="11784" max="11784" width="17.33203125" customWidth="1"/>
    <col min="11785" max="11785" width="32" customWidth="1"/>
    <col min="12035" max="12035" width="35.6640625" customWidth="1"/>
    <col min="12036" max="12036" width="31.109375" customWidth="1"/>
    <col min="12037" max="12037" width="14.44140625" customWidth="1"/>
    <col min="12038" max="12038" width="15.6640625" customWidth="1"/>
    <col min="12039" max="12039" width="17" customWidth="1"/>
    <col min="12040" max="12040" width="17.33203125" customWidth="1"/>
    <col min="12041" max="12041" width="32" customWidth="1"/>
    <col min="12291" max="12291" width="35.6640625" customWidth="1"/>
    <col min="12292" max="12292" width="31.109375" customWidth="1"/>
    <col min="12293" max="12293" width="14.44140625" customWidth="1"/>
    <col min="12294" max="12294" width="15.6640625" customWidth="1"/>
    <col min="12295" max="12295" width="17" customWidth="1"/>
    <col min="12296" max="12296" width="17.33203125" customWidth="1"/>
    <col min="12297" max="12297" width="32" customWidth="1"/>
    <col min="12547" max="12547" width="35.6640625" customWidth="1"/>
    <col min="12548" max="12548" width="31.109375" customWidth="1"/>
    <col min="12549" max="12549" width="14.44140625" customWidth="1"/>
    <col min="12550" max="12550" width="15.6640625" customWidth="1"/>
    <col min="12551" max="12551" width="17" customWidth="1"/>
    <col min="12552" max="12552" width="17.33203125" customWidth="1"/>
    <col min="12553" max="12553" width="32" customWidth="1"/>
    <col min="12803" max="12803" width="35.6640625" customWidth="1"/>
    <col min="12804" max="12804" width="31.109375" customWidth="1"/>
    <col min="12805" max="12805" width="14.44140625" customWidth="1"/>
    <col min="12806" max="12806" width="15.6640625" customWidth="1"/>
    <col min="12807" max="12807" width="17" customWidth="1"/>
    <col min="12808" max="12808" width="17.33203125" customWidth="1"/>
    <col min="12809" max="12809" width="32" customWidth="1"/>
    <col min="13059" max="13059" width="35.6640625" customWidth="1"/>
    <col min="13060" max="13060" width="31.109375" customWidth="1"/>
    <col min="13061" max="13061" width="14.44140625" customWidth="1"/>
    <col min="13062" max="13062" width="15.6640625" customWidth="1"/>
    <col min="13063" max="13063" width="17" customWidth="1"/>
    <col min="13064" max="13064" width="17.33203125" customWidth="1"/>
    <col min="13065" max="13065" width="32" customWidth="1"/>
    <col min="13315" max="13315" width="35.6640625" customWidth="1"/>
    <col min="13316" max="13316" width="31.109375" customWidth="1"/>
    <col min="13317" max="13317" width="14.44140625" customWidth="1"/>
    <col min="13318" max="13318" width="15.6640625" customWidth="1"/>
    <col min="13319" max="13319" width="17" customWidth="1"/>
    <col min="13320" max="13320" width="17.33203125" customWidth="1"/>
    <col min="13321" max="13321" width="32" customWidth="1"/>
    <col min="13571" max="13571" width="35.6640625" customWidth="1"/>
    <col min="13572" max="13572" width="31.109375" customWidth="1"/>
    <col min="13573" max="13573" width="14.44140625" customWidth="1"/>
    <col min="13574" max="13574" width="15.6640625" customWidth="1"/>
    <col min="13575" max="13575" width="17" customWidth="1"/>
    <col min="13576" max="13576" width="17.33203125" customWidth="1"/>
    <col min="13577" max="13577" width="32" customWidth="1"/>
    <col min="13827" max="13827" width="35.6640625" customWidth="1"/>
    <col min="13828" max="13828" width="31.109375" customWidth="1"/>
    <col min="13829" max="13829" width="14.44140625" customWidth="1"/>
    <col min="13830" max="13830" width="15.6640625" customWidth="1"/>
    <col min="13831" max="13831" width="17" customWidth="1"/>
    <col min="13832" max="13832" width="17.33203125" customWidth="1"/>
    <col min="13833" max="13833" width="32" customWidth="1"/>
    <col min="14083" max="14083" width="35.6640625" customWidth="1"/>
    <col min="14084" max="14084" width="31.109375" customWidth="1"/>
    <col min="14085" max="14085" width="14.44140625" customWidth="1"/>
    <col min="14086" max="14086" width="15.6640625" customWidth="1"/>
    <col min="14087" max="14087" width="17" customWidth="1"/>
    <col min="14088" max="14088" width="17.33203125" customWidth="1"/>
    <col min="14089" max="14089" width="32" customWidth="1"/>
    <col min="14339" max="14339" width="35.6640625" customWidth="1"/>
    <col min="14340" max="14340" width="31.109375" customWidth="1"/>
    <col min="14341" max="14341" width="14.44140625" customWidth="1"/>
    <col min="14342" max="14342" width="15.6640625" customWidth="1"/>
    <col min="14343" max="14343" width="17" customWidth="1"/>
    <col min="14344" max="14344" width="17.33203125" customWidth="1"/>
    <col min="14345" max="14345" width="32" customWidth="1"/>
    <col min="14595" max="14595" width="35.6640625" customWidth="1"/>
    <col min="14596" max="14596" width="31.109375" customWidth="1"/>
    <col min="14597" max="14597" width="14.44140625" customWidth="1"/>
    <col min="14598" max="14598" width="15.6640625" customWidth="1"/>
    <col min="14599" max="14599" width="17" customWidth="1"/>
    <col min="14600" max="14600" width="17.33203125" customWidth="1"/>
    <col min="14601" max="14601" width="32" customWidth="1"/>
    <col min="14851" max="14851" width="35.6640625" customWidth="1"/>
    <col min="14852" max="14852" width="31.109375" customWidth="1"/>
    <col min="14853" max="14853" width="14.44140625" customWidth="1"/>
    <col min="14854" max="14854" width="15.6640625" customWidth="1"/>
    <col min="14855" max="14855" width="17" customWidth="1"/>
    <col min="14856" max="14856" width="17.33203125" customWidth="1"/>
    <col min="14857" max="14857" width="32" customWidth="1"/>
    <col min="15107" max="15107" width="35.6640625" customWidth="1"/>
    <col min="15108" max="15108" width="31.109375" customWidth="1"/>
    <col min="15109" max="15109" width="14.44140625" customWidth="1"/>
    <col min="15110" max="15110" width="15.6640625" customWidth="1"/>
    <col min="15111" max="15111" width="17" customWidth="1"/>
    <col min="15112" max="15112" width="17.33203125" customWidth="1"/>
    <col min="15113" max="15113" width="32" customWidth="1"/>
    <col min="15363" max="15363" width="35.6640625" customWidth="1"/>
    <col min="15364" max="15364" width="31.109375" customWidth="1"/>
    <col min="15365" max="15365" width="14.44140625" customWidth="1"/>
    <col min="15366" max="15366" width="15.6640625" customWidth="1"/>
    <col min="15367" max="15367" width="17" customWidth="1"/>
    <col min="15368" max="15368" width="17.33203125" customWidth="1"/>
    <col min="15369" max="15369" width="32" customWidth="1"/>
    <col min="15619" max="15619" width="35.6640625" customWidth="1"/>
    <col min="15620" max="15620" width="31.109375" customWidth="1"/>
    <col min="15621" max="15621" width="14.44140625" customWidth="1"/>
    <col min="15622" max="15622" width="15.6640625" customWidth="1"/>
    <col min="15623" max="15623" width="17" customWidth="1"/>
    <col min="15624" max="15624" width="17.33203125" customWidth="1"/>
    <col min="15625" max="15625" width="32" customWidth="1"/>
    <col min="15875" max="15875" width="35.6640625" customWidth="1"/>
    <col min="15876" max="15876" width="31.109375" customWidth="1"/>
    <col min="15877" max="15877" width="14.44140625" customWidth="1"/>
    <col min="15878" max="15878" width="15.6640625" customWidth="1"/>
    <col min="15879" max="15879" width="17" customWidth="1"/>
    <col min="15880" max="15880" width="17.33203125" customWidth="1"/>
    <col min="15881" max="15881" width="32" customWidth="1"/>
    <col min="16131" max="16131" width="35.6640625" customWidth="1"/>
    <col min="16132" max="16132" width="31.109375" customWidth="1"/>
    <col min="16133" max="16133" width="14.44140625" customWidth="1"/>
    <col min="16134" max="16134" width="15.6640625" customWidth="1"/>
    <col min="16135" max="16135" width="17" customWidth="1"/>
    <col min="16136" max="16136" width="17.33203125" customWidth="1"/>
    <col min="16137" max="16137" width="32" customWidth="1"/>
  </cols>
  <sheetData>
    <row r="1" spans="1:8" ht="15" x14ac:dyDescent="0.25">
      <c r="A1" s="1" t="s">
        <v>100</v>
      </c>
      <c r="B1" s="1"/>
    </row>
    <row r="2" spans="1:8" ht="15" x14ac:dyDescent="0.25">
      <c r="A2" s="1" t="s">
        <v>120</v>
      </c>
      <c r="B2" s="1"/>
      <c r="F2" s="2"/>
      <c r="G2" s="1"/>
    </row>
    <row r="3" spans="1:8" ht="14.4" x14ac:dyDescent="0.3">
      <c r="B3" s="3"/>
      <c r="C3" s="3"/>
      <c r="D3" s="3"/>
      <c r="E3" s="3"/>
      <c r="F3" s="3"/>
      <c r="H3" s="4" t="s">
        <v>0</v>
      </c>
    </row>
    <row r="4" spans="1:8" ht="30.75" customHeight="1" x14ac:dyDescent="0.3">
      <c r="A4" s="5" t="s">
        <v>1</v>
      </c>
      <c r="B4" s="6" t="s">
        <v>93</v>
      </c>
      <c r="C4" s="7" t="s">
        <v>83</v>
      </c>
      <c r="D4" s="8" t="s">
        <v>85</v>
      </c>
      <c r="E4" s="8" t="s">
        <v>86</v>
      </c>
      <c r="F4" s="8" t="s">
        <v>119</v>
      </c>
      <c r="G4" s="7" t="s">
        <v>84</v>
      </c>
      <c r="H4" s="8" t="s">
        <v>2</v>
      </c>
    </row>
    <row r="5" spans="1:8" ht="13.8" x14ac:dyDescent="0.3">
      <c r="A5" s="9" t="s">
        <v>3</v>
      </c>
      <c r="B5" s="10" t="s">
        <v>94</v>
      </c>
      <c r="C5" s="10">
        <v>1671006.91</v>
      </c>
      <c r="D5" s="10">
        <v>1050096</v>
      </c>
      <c r="E5" s="10"/>
      <c r="F5" s="10">
        <v>1004844</v>
      </c>
      <c r="G5" s="10">
        <v>659493.65</v>
      </c>
      <c r="H5" s="10">
        <v>1000000</v>
      </c>
    </row>
    <row r="6" spans="1:8" ht="13.8" x14ac:dyDescent="0.3">
      <c r="A6" s="11">
        <v>603</v>
      </c>
      <c r="B6" s="10" t="s">
        <v>95</v>
      </c>
      <c r="C6" s="10">
        <v>2000</v>
      </c>
      <c r="D6" s="10">
        <v>2000</v>
      </c>
      <c r="E6" s="10"/>
      <c r="F6" s="10">
        <v>2000</v>
      </c>
      <c r="G6" s="10">
        <v>1000</v>
      </c>
      <c r="H6" s="10">
        <v>2000</v>
      </c>
    </row>
    <row r="7" spans="1:8" ht="13.8" x14ac:dyDescent="0.3">
      <c r="A7" s="9" t="s">
        <v>4</v>
      </c>
      <c r="B7" s="10" t="s">
        <v>5</v>
      </c>
      <c r="C7" s="10">
        <v>357.96</v>
      </c>
      <c r="D7" s="10"/>
      <c r="E7" s="10"/>
      <c r="F7" s="10">
        <v>0</v>
      </c>
      <c r="G7" s="10">
        <v>234.42</v>
      </c>
      <c r="H7" s="10"/>
    </row>
    <row r="8" spans="1:8" ht="14.4" x14ac:dyDescent="0.3">
      <c r="A8" s="9"/>
      <c r="B8" s="10" t="s">
        <v>6</v>
      </c>
      <c r="C8" s="12">
        <v>23723</v>
      </c>
      <c r="D8" s="12"/>
      <c r="E8" s="12"/>
      <c r="F8" s="10">
        <v>0</v>
      </c>
      <c r="G8" s="10">
        <v>38196</v>
      </c>
      <c r="H8" s="10"/>
    </row>
    <row r="9" spans="1:8" ht="14.4" x14ac:dyDescent="0.3">
      <c r="A9" s="9"/>
      <c r="B9" s="10" t="s">
        <v>112</v>
      </c>
      <c r="C9" s="12"/>
      <c r="D9" s="12"/>
      <c r="E9" s="12"/>
      <c r="F9" s="10">
        <v>200000</v>
      </c>
      <c r="G9" s="10">
        <v>0</v>
      </c>
      <c r="H9" s="10"/>
    </row>
    <row r="10" spans="1:8" ht="14.4" x14ac:dyDescent="0.3">
      <c r="A10" s="9" t="s">
        <v>7</v>
      </c>
      <c r="B10" s="10" t="s">
        <v>97</v>
      </c>
      <c r="C10" s="12">
        <v>0</v>
      </c>
      <c r="D10" s="12"/>
      <c r="E10" s="12"/>
      <c r="F10" s="10">
        <v>0</v>
      </c>
      <c r="G10" s="10">
        <v>0</v>
      </c>
      <c r="H10" s="10">
        <v>0</v>
      </c>
    </row>
    <row r="11" spans="1:8" ht="27.6" customHeight="1" x14ac:dyDescent="0.3">
      <c r="A11" s="11" t="s">
        <v>8</v>
      </c>
      <c r="B11" s="34" t="s">
        <v>117</v>
      </c>
      <c r="C11" s="6">
        <v>1858000</v>
      </c>
      <c r="D11" s="6">
        <v>1777000</v>
      </c>
      <c r="E11" s="6"/>
      <c r="F11" s="6">
        <v>2040000</v>
      </c>
      <c r="G11" s="6">
        <v>1243900</v>
      </c>
      <c r="H11" s="6">
        <v>1777000</v>
      </c>
    </row>
    <row r="12" spans="1:8" ht="27.6" x14ac:dyDescent="0.3">
      <c r="A12" s="9"/>
      <c r="B12" s="34" t="s">
        <v>118</v>
      </c>
      <c r="C12" s="6">
        <v>6216398</v>
      </c>
      <c r="D12" s="6">
        <v>6719760</v>
      </c>
      <c r="E12" s="6"/>
      <c r="F12" s="6">
        <v>7435044</v>
      </c>
      <c r="G12" s="6">
        <v>5147701</v>
      </c>
      <c r="H12" s="6">
        <v>6719760</v>
      </c>
    </row>
    <row r="13" spans="1:8" ht="13.8" x14ac:dyDescent="0.3">
      <c r="A13" s="13"/>
      <c r="B13" s="14" t="s">
        <v>89</v>
      </c>
      <c r="C13" s="14">
        <f>SUM(C5:C11)</f>
        <v>3555087.87</v>
      </c>
      <c r="D13" s="14">
        <f>SUM(D5:D11)</f>
        <v>2829096</v>
      </c>
      <c r="E13" s="14"/>
      <c r="F13" s="14">
        <f>SUM(F5:F12)</f>
        <v>10681888</v>
      </c>
      <c r="G13" s="14">
        <f>SUM(G5:G11)</f>
        <v>1942824.07</v>
      </c>
      <c r="H13" s="14">
        <f>SUM(H5:H11)</f>
        <v>2779000</v>
      </c>
    </row>
    <row r="14" spans="1:8" ht="14.4" x14ac:dyDescent="0.3">
      <c r="A14" s="9"/>
      <c r="B14" s="10"/>
      <c r="C14" s="12"/>
      <c r="D14" s="12"/>
      <c r="E14" s="12"/>
      <c r="F14" s="12"/>
      <c r="G14" s="12"/>
      <c r="H14" s="12"/>
    </row>
    <row r="15" spans="1:8" ht="13.8" x14ac:dyDescent="0.3">
      <c r="A15" s="9"/>
      <c r="B15" s="6" t="s">
        <v>92</v>
      </c>
      <c r="C15" s="6"/>
      <c r="D15" s="6"/>
      <c r="E15" s="6"/>
      <c r="F15" s="10"/>
      <c r="G15" s="10"/>
      <c r="H15" s="10"/>
    </row>
    <row r="16" spans="1:8" ht="12" customHeight="1" x14ac:dyDescent="0.3">
      <c r="A16" s="9" t="s">
        <v>9</v>
      </c>
      <c r="B16" s="15" t="s">
        <v>10</v>
      </c>
      <c r="C16" s="12"/>
      <c r="D16" s="12"/>
      <c r="E16" s="12"/>
      <c r="F16" s="10"/>
      <c r="G16" s="10"/>
      <c r="H16" s="10"/>
    </row>
    <row r="17" spans="1:9" ht="13.8" x14ac:dyDescent="0.3">
      <c r="A17" s="9" t="s">
        <v>11</v>
      </c>
      <c r="B17" s="10" t="s">
        <v>12</v>
      </c>
      <c r="C17" s="10">
        <v>24866.35</v>
      </c>
      <c r="D17" s="10">
        <v>3000</v>
      </c>
      <c r="E17" s="10"/>
      <c r="F17" s="10">
        <v>20000</v>
      </c>
      <c r="G17" s="10">
        <v>0</v>
      </c>
      <c r="H17" s="10">
        <v>3000</v>
      </c>
      <c r="I17" s="25"/>
    </row>
    <row r="18" spans="1:9" ht="13.8" x14ac:dyDescent="0.3">
      <c r="A18" s="9" t="s">
        <v>14</v>
      </c>
      <c r="B18" s="10" t="s">
        <v>15</v>
      </c>
      <c r="C18" s="10">
        <v>492</v>
      </c>
      <c r="D18" s="10">
        <v>1000</v>
      </c>
      <c r="E18" s="10"/>
      <c r="F18" s="10">
        <v>2000</v>
      </c>
      <c r="G18" s="10">
        <v>1259</v>
      </c>
      <c r="H18" s="10">
        <v>1259</v>
      </c>
    </row>
    <row r="19" spans="1:9" ht="13.8" x14ac:dyDescent="0.3">
      <c r="A19" s="9" t="s">
        <v>16</v>
      </c>
      <c r="B19" s="10" t="s">
        <v>17</v>
      </c>
      <c r="C19" s="10">
        <v>113744.5</v>
      </c>
      <c r="D19" s="10">
        <v>100000</v>
      </c>
      <c r="E19" s="10"/>
      <c r="F19" s="10">
        <v>110000</v>
      </c>
      <c r="G19" s="10">
        <v>74439.899999999994</v>
      </c>
      <c r="H19" s="10">
        <v>100000</v>
      </c>
    </row>
    <row r="20" spans="1:9" ht="13.8" x14ac:dyDescent="0.3">
      <c r="A20" s="9" t="s">
        <v>14</v>
      </c>
      <c r="B20" s="10" t="s">
        <v>18</v>
      </c>
      <c r="C20" s="10">
        <v>864.88</v>
      </c>
      <c r="D20" s="10">
        <v>5000</v>
      </c>
      <c r="E20" s="10"/>
      <c r="F20" s="10">
        <v>3000</v>
      </c>
      <c r="G20" s="10">
        <v>903.2</v>
      </c>
      <c r="H20" s="10">
        <v>3000</v>
      </c>
    </row>
    <row r="21" spans="1:9" ht="13.8" x14ac:dyDescent="0.3">
      <c r="A21" s="9" t="s">
        <v>14</v>
      </c>
      <c r="B21" s="10" t="s">
        <v>19</v>
      </c>
      <c r="C21" s="10">
        <v>29928.92</v>
      </c>
      <c r="D21" s="10">
        <v>20000</v>
      </c>
      <c r="E21" s="10"/>
      <c r="F21" s="10">
        <v>25000</v>
      </c>
      <c r="G21" s="10">
        <v>20548.580000000002</v>
      </c>
      <c r="H21" s="10">
        <v>25000</v>
      </c>
    </row>
    <row r="22" spans="1:9" ht="13.8" x14ac:dyDescent="0.3">
      <c r="A22" s="9" t="s">
        <v>14</v>
      </c>
      <c r="B22" s="10" t="s">
        <v>102</v>
      </c>
      <c r="C22" s="10">
        <v>13751.94</v>
      </c>
      <c r="D22" s="10">
        <v>30000</v>
      </c>
      <c r="E22" s="10"/>
      <c r="F22" s="10">
        <v>25000</v>
      </c>
      <c r="G22" s="10">
        <v>8911.4699999999993</v>
      </c>
      <c r="H22" s="10">
        <v>30000</v>
      </c>
    </row>
    <row r="23" spans="1:9" ht="13.8" x14ac:dyDescent="0.3">
      <c r="A23" s="9" t="s">
        <v>111</v>
      </c>
      <c r="B23" s="10" t="s">
        <v>101</v>
      </c>
      <c r="C23" s="10">
        <v>26175.29</v>
      </c>
      <c r="D23" s="10">
        <v>30000</v>
      </c>
      <c r="E23" s="10"/>
      <c r="F23" s="10">
        <v>30000</v>
      </c>
      <c r="G23" s="10">
        <v>23245.65</v>
      </c>
      <c r="H23" s="10">
        <v>25000</v>
      </c>
    </row>
    <row r="24" spans="1:9" ht="13.8" x14ac:dyDescent="0.3">
      <c r="A24" s="9"/>
      <c r="B24" s="10" t="s">
        <v>20</v>
      </c>
      <c r="C24" s="10">
        <v>0</v>
      </c>
      <c r="D24" s="10">
        <v>0</v>
      </c>
      <c r="E24" s="10"/>
      <c r="F24" s="10">
        <v>0</v>
      </c>
      <c r="G24" s="10">
        <v>0</v>
      </c>
      <c r="H24" s="10">
        <v>0</v>
      </c>
    </row>
    <row r="25" spans="1:9" ht="13.8" x14ac:dyDescent="0.3">
      <c r="A25" s="13"/>
      <c r="B25" s="16" t="s">
        <v>21</v>
      </c>
      <c r="C25" s="14">
        <f>SUM(C17:C24)</f>
        <v>209823.88000000003</v>
      </c>
      <c r="D25" s="14">
        <f>SUM(D17:D24)</f>
        <v>189000</v>
      </c>
      <c r="E25" s="14"/>
      <c r="F25" s="14">
        <f>SUM(F17:F24)</f>
        <v>215000</v>
      </c>
      <c r="G25" s="14">
        <f>SUM(G17:G24)</f>
        <v>129307.79999999999</v>
      </c>
      <c r="H25" s="14">
        <f>SUM(H17:H24)</f>
        <v>187259</v>
      </c>
    </row>
    <row r="26" spans="1:9" ht="14.4" x14ac:dyDescent="0.3">
      <c r="A26" s="9" t="s">
        <v>22</v>
      </c>
      <c r="B26" s="15" t="s">
        <v>23</v>
      </c>
      <c r="C26" s="12"/>
      <c r="D26" s="12"/>
      <c r="E26" s="12"/>
      <c r="F26" s="10"/>
      <c r="G26" s="10"/>
      <c r="H26" s="10"/>
    </row>
    <row r="27" spans="1:9" ht="13.8" x14ac:dyDescent="0.3">
      <c r="A27" s="9" t="s">
        <v>24</v>
      </c>
      <c r="B27" s="10" t="s">
        <v>25</v>
      </c>
      <c r="C27" s="10">
        <v>29462.51</v>
      </c>
      <c r="D27" s="10">
        <v>25000</v>
      </c>
      <c r="E27" s="10"/>
      <c r="F27" s="10">
        <v>25000</v>
      </c>
      <c r="G27" s="10">
        <v>0</v>
      </c>
      <c r="H27" s="10">
        <v>25000</v>
      </c>
    </row>
    <row r="28" spans="1:9" ht="13.8" x14ac:dyDescent="0.3">
      <c r="A28" s="9" t="s">
        <v>26</v>
      </c>
      <c r="B28" s="10" t="s">
        <v>116</v>
      </c>
      <c r="C28" s="10">
        <v>334945.17</v>
      </c>
      <c r="D28" s="10">
        <v>190000</v>
      </c>
      <c r="E28" s="10"/>
      <c r="F28" s="10">
        <v>150000</v>
      </c>
      <c r="G28" s="10">
        <v>102201.1</v>
      </c>
      <c r="H28" s="10">
        <v>150000</v>
      </c>
    </row>
    <row r="29" spans="1:9" ht="13.8" x14ac:dyDescent="0.3">
      <c r="A29" s="9"/>
      <c r="B29" s="10" t="s">
        <v>20</v>
      </c>
      <c r="C29" s="10">
        <v>0</v>
      </c>
      <c r="D29" s="10">
        <v>0</v>
      </c>
      <c r="E29" s="10"/>
      <c r="F29" s="10">
        <v>200000</v>
      </c>
      <c r="G29" s="10">
        <v>0</v>
      </c>
      <c r="H29" s="10">
        <v>0</v>
      </c>
    </row>
    <row r="30" spans="1:9" ht="13.8" x14ac:dyDescent="0.3">
      <c r="A30" s="13"/>
      <c r="B30" s="16" t="s">
        <v>27</v>
      </c>
      <c r="C30" s="14">
        <f>SUM(C27:C29)</f>
        <v>364407.68</v>
      </c>
      <c r="D30" s="14">
        <f>SUM(D27:D29)</f>
        <v>215000</v>
      </c>
      <c r="E30" s="14"/>
      <c r="F30" s="14">
        <f>SUM(F27:F29)</f>
        <v>375000</v>
      </c>
      <c r="G30" s="14">
        <f>SUM(G27:G28)</f>
        <v>102201.1</v>
      </c>
      <c r="H30" s="14">
        <f>SUM(H27:H29)</f>
        <v>175000</v>
      </c>
    </row>
    <row r="31" spans="1:9" ht="14.4" x14ac:dyDescent="0.3">
      <c r="A31" s="9" t="s">
        <v>28</v>
      </c>
      <c r="B31" s="15" t="s">
        <v>29</v>
      </c>
      <c r="C31" s="12"/>
      <c r="D31" s="12"/>
      <c r="E31" s="12"/>
      <c r="F31" s="10"/>
      <c r="G31" s="10"/>
      <c r="H31" s="10"/>
    </row>
    <row r="32" spans="1:9" ht="13.8" x14ac:dyDescent="0.3">
      <c r="A32" s="9" t="s">
        <v>30</v>
      </c>
      <c r="B32" s="10" t="s">
        <v>31</v>
      </c>
      <c r="C32" s="10">
        <v>587863.94999999995</v>
      </c>
      <c r="D32" s="10">
        <v>600000</v>
      </c>
      <c r="E32" s="10"/>
      <c r="F32" s="10">
        <v>580000</v>
      </c>
      <c r="G32" s="10">
        <v>311658.56</v>
      </c>
      <c r="H32" s="10">
        <v>560000</v>
      </c>
    </row>
    <row r="33" spans="1:8" ht="13.8" x14ac:dyDescent="0.3">
      <c r="A33" s="9" t="s">
        <v>32</v>
      </c>
      <c r="B33" s="10" t="s">
        <v>33</v>
      </c>
      <c r="C33" s="10">
        <v>0</v>
      </c>
      <c r="D33" s="10">
        <v>0</v>
      </c>
      <c r="E33" s="10"/>
      <c r="F33" s="10">
        <v>0</v>
      </c>
      <c r="G33" s="10">
        <v>0</v>
      </c>
      <c r="H33" s="10">
        <v>0</v>
      </c>
    </row>
    <row r="34" spans="1:8" ht="13.8" x14ac:dyDescent="0.3">
      <c r="A34" s="9" t="s">
        <v>34</v>
      </c>
      <c r="B34" s="10" t="s">
        <v>35</v>
      </c>
      <c r="C34" s="10">
        <v>458101.03</v>
      </c>
      <c r="D34" s="10">
        <v>450000</v>
      </c>
      <c r="E34" s="10"/>
      <c r="F34" s="10">
        <v>500000</v>
      </c>
      <c r="G34" s="10">
        <v>255546.52</v>
      </c>
      <c r="H34" s="10">
        <v>480000</v>
      </c>
    </row>
    <row r="35" spans="1:8" ht="13.8" x14ac:dyDescent="0.3">
      <c r="A35" s="9" t="s">
        <v>36</v>
      </c>
      <c r="B35" s="10" t="s">
        <v>37</v>
      </c>
      <c r="C35" s="10">
        <v>61909.49</v>
      </c>
      <c r="D35" s="10">
        <v>80000</v>
      </c>
      <c r="E35" s="10"/>
      <c r="F35" s="10">
        <v>70000</v>
      </c>
      <c r="G35" s="10">
        <v>40975.79</v>
      </c>
      <c r="H35" s="10">
        <v>65000</v>
      </c>
    </row>
    <row r="36" spans="1:8" ht="13.8" x14ac:dyDescent="0.3">
      <c r="A36" s="9"/>
      <c r="B36" s="10" t="s">
        <v>20</v>
      </c>
      <c r="C36" s="10">
        <v>0</v>
      </c>
      <c r="D36" s="10">
        <v>0</v>
      </c>
      <c r="E36" s="10"/>
      <c r="F36" s="10">
        <v>0</v>
      </c>
      <c r="G36" s="10">
        <v>0</v>
      </c>
      <c r="H36" s="10">
        <v>0</v>
      </c>
    </row>
    <row r="37" spans="1:8" ht="13.8" x14ac:dyDescent="0.3">
      <c r="A37" s="13"/>
      <c r="B37" s="16" t="s">
        <v>38</v>
      </c>
      <c r="C37" s="14">
        <f>SUM(C32:C36)</f>
        <v>1107874.47</v>
      </c>
      <c r="D37" s="14">
        <f>SUM(D32:D36)</f>
        <v>1130000</v>
      </c>
      <c r="E37" s="14"/>
      <c r="F37" s="14">
        <f>SUM(F32:F36)</f>
        <v>1150000</v>
      </c>
      <c r="G37" s="14">
        <f>SUM(G32:G36)</f>
        <v>608180.87</v>
      </c>
      <c r="H37" s="14">
        <f>SUM(H32:H36)</f>
        <v>1105000</v>
      </c>
    </row>
    <row r="38" spans="1:8" ht="14.4" x14ac:dyDescent="0.3">
      <c r="A38" s="9" t="s">
        <v>39</v>
      </c>
      <c r="B38" s="15" t="s">
        <v>40</v>
      </c>
      <c r="C38" s="12"/>
      <c r="D38" s="12"/>
      <c r="E38" s="12"/>
      <c r="F38" s="10"/>
      <c r="G38" s="10"/>
      <c r="H38" s="10"/>
    </row>
    <row r="39" spans="1:8" ht="14.4" x14ac:dyDescent="0.3">
      <c r="A39" s="9" t="s">
        <v>41</v>
      </c>
      <c r="B39" s="10" t="s">
        <v>42</v>
      </c>
      <c r="C39" s="12">
        <v>0</v>
      </c>
      <c r="D39" s="12">
        <v>0</v>
      </c>
      <c r="E39" s="12"/>
      <c r="F39" s="10">
        <v>0</v>
      </c>
      <c r="G39" s="10">
        <v>0</v>
      </c>
      <c r="H39" s="10">
        <v>0</v>
      </c>
    </row>
    <row r="40" spans="1:8" ht="14.4" x14ac:dyDescent="0.3">
      <c r="A40" s="9" t="s">
        <v>43</v>
      </c>
      <c r="B40" s="10" t="s">
        <v>44</v>
      </c>
      <c r="C40" s="12">
        <v>19612.14</v>
      </c>
      <c r="D40" s="12">
        <v>20000</v>
      </c>
      <c r="E40" s="12"/>
      <c r="F40" s="10">
        <v>20000</v>
      </c>
      <c r="G40" s="10">
        <v>13865.8</v>
      </c>
      <c r="H40" s="10">
        <v>20000</v>
      </c>
    </row>
    <row r="41" spans="1:8" ht="14.4" x14ac:dyDescent="0.3">
      <c r="A41" s="9" t="s">
        <v>45</v>
      </c>
      <c r="B41" s="10" t="s">
        <v>46</v>
      </c>
      <c r="C41" s="12">
        <v>92</v>
      </c>
      <c r="D41" s="12">
        <v>0</v>
      </c>
      <c r="E41" s="12"/>
      <c r="F41" s="10">
        <v>0</v>
      </c>
      <c r="G41" s="10">
        <v>0</v>
      </c>
      <c r="H41" s="10">
        <v>0</v>
      </c>
    </row>
    <row r="42" spans="1:8" ht="14.4" x14ac:dyDescent="0.3">
      <c r="A42" s="9" t="s">
        <v>45</v>
      </c>
      <c r="B42" s="17" t="s">
        <v>47</v>
      </c>
      <c r="C42" s="12">
        <v>15583.47</v>
      </c>
      <c r="D42" s="12">
        <v>16000</v>
      </c>
      <c r="E42" s="12"/>
      <c r="F42" s="10">
        <v>16000</v>
      </c>
      <c r="G42" s="10">
        <v>11888.45</v>
      </c>
      <c r="H42" s="10">
        <v>16000</v>
      </c>
    </row>
    <row r="43" spans="1:8" ht="14.4" x14ac:dyDescent="0.3">
      <c r="A43" s="9" t="s">
        <v>48</v>
      </c>
      <c r="B43" s="10" t="s">
        <v>49</v>
      </c>
      <c r="C43" s="12">
        <v>25455.360000000001</v>
      </c>
      <c r="D43" s="12">
        <v>35000</v>
      </c>
      <c r="E43" s="12"/>
      <c r="F43" s="10">
        <v>40000</v>
      </c>
      <c r="G43" s="10">
        <v>21995.15</v>
      </c>
      <c r="H43" s="10">
        <v>39000</v>
      </c>
    </row>
    <row r="44" spans="1:8" ht="13.8" x14ac:dyDescent="0.3">
      <c r="A44" s="9" t="s">
        <v>45</v>
      </c>
      <c r="B44" s="10" t="s">
        <v>50</v>
      </c>
      <c r="C44" s="10">
        <v>28825.17</v>
      </c>
      <c r="D44" s="10">
        <v>30000</v>
      </c>
      <c r="E44" s="10"/>
      <c r="F44" s="10">
        <v>30000</v>
      </c>
      <c r="G44" s="10">
        <v>21399.24</v>
      </c>
      <c r="H44" s="10">
        <v>30000</v>
      </c>
    </row>
    <row r="45" spans="1:8" ht="13.8" x14ac:dyDescent="0.3">
      <c r="A45" s="9" t="s">
        <v>45</v>
      </c>
      <c r="B45" s="10" t="s">
        <v>51</v>
      </c>
      <c r="C45" s="10">
        <v>82133.210000000006</v>
      </c>
      <c r="D45" s="10">
        <v>90000</v>
      </c>
      <c r="E45" s="10"/>
      <c r="F45" s="10">
        <v>110000</v>
      </c>
      <c r="G45" s="10">
        <v>67700.56</v>
      </c>
      <c r="H45" s="10">
        <v>95000</v>
      </c>
    </row>
    <row r="46" spans="1:8" ht="13.8" x14ac:dyDescent="0.3">
      <c r="A46" s="9" t="s">
        <v>45</v>
      </c>
      <c r="B46" s="10" t="s">
        <v>52</v>
      </c>
      <c r="C46" s="10">
        <v>92319.17</v>
      </c>
      <c r="D46" s="10">
        <v>135000</v>
      </c>
      <c r="E46" s="10"/>
      <c r="F46" s="10">
        <v>135000</v>
      </c>
      <c r="G46" s="10">
        <v>130593.31</v>
      </c>
      <c r="H46" s="10">
        <v>135000</v>
      </c>
    </row>
    <row r="47" spans="1:8" ht="13.8" x14ac:dyDescent="0.3">
      <c r="A47" s="9" t="s">
        <v>45</v>
      </c>
      <c r="B47" s="10" t="s">
        <v>105</v>
      </c>
      <c r="C47" s="10">
        <v>171821.33</v>
      </c>
      <c r="D47" s="10">
        <v>190000</v>
      </c>
      <c r="E47" s="10"/>
      <c r="F47" s="10">
        <v>190000</v>
      </c>
      <c r="G47" s="10">
        <v>98022.28</v>
      </c>
      <c r="H47" s="10">
        <v>175000</v>
      </c>
    </row>
    <row r="48" spans="1:8" ht="13.8" x14ac:dyDescent="0.3">
      <c r="A48" s="9" t="s">
        <v>45</v>
      </c>
      <c r="B48" s="10" t="s">
        <v>103</v>
      </c>
      <c r="C48" s="10">
        <v>11459.02</v>
      </c>
      <c r="D48" s="10">
        <v>20000</v>
      </c>
      <c r="E48" s="10"/>
      <c r="F48" s="10">
        <v>0</v>
      </c>
      <c r="G48" s="10">
        <v>10673.24</v>
      </c>
      <c r="H48" s="10">
        <v>20000</v>
      </c>
    </row>
    <row r="49" spans="1:9" ht="13.8" x14ac:dyDescent="0.3">
      <c r="A49" s="9"/>
      <c r="B49" s="10" t="s">
        <v>104</v>
      </c>
      <c r="C49" s="10">
        <v>-172997.84</v>
      </c>
      <c r="D49" s="10">
        <v>0</v>
      </c>
      <c r="E49" s="10"/>
      <c r="F49" s="10">
        <v>0</v>
      </c>
      <c r="G49" s="10">
        <v>0</v>
      </c>
      <c r="H49" s="10">
        <v>0</v>
      </c>
    </row>
    <row r="50" spans="1:9" ht="13.8" x14ac:dyDescent="0.3">
      <c r="A50" s="9" t="s">
        <v>45</v>
      </c>
      <c r="B50" s="10" t="s">
        <v>53</v>
      </c>
      <c r="C50" s="10">
        <v>47763.81</v>
      </c>
      <c r="D50" s="10">
        <v>10000</v>
      </c>
      <c r="E50" s="10"/>
      <c r="F50" s="10">
        <v>15000</v>
      </c>
      <c r="G50" s="10">
        <v>10228.81</v>
      </c>
      <c r="H50" s="10">
        <v>15000</v>
      </c>
    </row>
    <row r="51" spans="1:9" ht="13.8" x14ac:dyDescent="0.3">
      <c r="A51" s="9"/>
      <c r="B51" s="10" t="s">
        <v>20</v>
      </c>
      <c r="C51" s="10">
        <v>0</v>
      </c>
      <c r="D51" s="10">
        <v>0</v>
      </c>
      <c r="E51" s="10"/>
      <c r="F51" s="10">
        <v>0</v>
      </c>
      <c r="G51" s="10">
        <v>0</v>
      </c>
      <c r="H51" s="10">
        <v>0</v>
      </c>
    </row>
    <row r="52" spans="1:9" ht="13.8" x14ac:dyDescent="0.3">
      <c r="A52" s="13"/>
      <c r="B52" s="16" t="s">
        <v>54</v>
      </c>
      <c r="C52" s="14">
        <f>SUM(C39:C51)</f>
        <v>322066.84000000003</v>
      </c>
      <c r="D52" s="14">
        <f>SUM(D39:D51)</f>
        <v>546000</v>
      </c>
      <c r="E52" s="14"/>
      <c r="F52" s="14">
        <f>SUM(F39:F51)</f>
        <v>556000</v>
      </c>
      <c r="G52" s="14">
        <f>SUM(G39:G51)</f>
        <v>386366.84</v>
      </c>
      <c r="H52" s="14">
        <f>SUM(H39:H51)</f>
        <v>545000</v>
      </c>
    </row>
    <row r="53" spans="1:9" ht="13.8" x14ac:dyDescent="0.3">
      <c r="A53" s="26" t="s">
        <v>55</v>
      </c>
      <c r="B53" s="27" t="s">
        <v>96</v>
      </c>
      <c r="C53" s="28"/>
      <c r="D53" s="28"/>
      <c r="E53" s="28"/>
      <c r="F53" s="29"/>
      <c r="G53" s="29"/>
      <c r="H53" s="29"/>
    </row>
    <row r="54" spans="1:9" ht="13.8" x14ac:dyDescent="0.3">
      <c r="A54" s="26" t="s">
        <v>56</v>
      </c>
      <c r="B54" s="30" t="s">
        <v>57</v>
      </c>
      <c r="C54" s="29">
        <v>433764</v>
      </c>
      <c r="D54" s="29">
        <v>0</v>
      </c>
      <c r="E54" s="29"/>
      <c r="F54" s="29">
        <v>5417688</v>
      </c>
      <c r="G54" s="29">
        <v>0</v>
      </c>
      <c r="H54" s="29">
        <v>0</v>
      </c>
    </row>
    <row r="55" spans="1:9" ht="13.8" x14ac:dyDescent="0.3">
      <c r="A55" s="26" t="s">
        <v>56</v>
      </c>
      <c r="B55" s="30" t="s">
        <v>106</v>
      </c>
      <c r="C55" s="29">
        <v>164500</v>
      </c>
      <c r="D55" s="29">
        <v>0</v>
      </c>
      <c r="E55" s="29"/>
      <c r="F55" s="29">
        <v>132000</v>
      </c>
      <c r="G55" s="29">
        <v>0</v>
      </c>
      <c r="H55" s="29">
        <v>0</v>
      </c>
    </row>
    <row r="56" spans="1:9" ht="13.8" x14ac:dyDescent="0.3">
      <c r="A56" s="26" t="s">
        <v>58</v>
      </c>
      <c r="B56" s="30" t="s">
        <v>59</v>
      </c>
      <c r="C56" s="29">
        <v>107571</v>
      </c>
      <c r="D56" s="29">
        <v>0</v>
      </c>
      <c r="E56" s="29"/>
      <c r="F56" s="29">
        <v>1343587</v>
      </c>
      <c r="G56" s="29">
        <v>0</v>
      </c>
      <c r="H56" s="29">
        <v>0</v>
      </c>
    </row>
    <row r="57" spans="1:9" ht="13.8" x14ac:dyDescent="0.3">
      <c r="A57" s="26"/>
      <c r="B57" s="30" t="s">
        <v>60</v>
      </c>
      <c r="C57" s="29">
        <v>39038</v>
      </c>
      <c r="D57" s="29">
        <v>0</v>
      </c>
      <c r="E57" s="29"/>
      <c r="F57" s="29">
        <v>487592</v>
      </c>
      <c r="G57" s="29">
        <v>0</v>
      </c>
      <c r="H57" s="29">
        <v>0</v>
      </c>
    </row>
    <row r="58" spans="1:9" ht="13.8" x14ac:dyDescent="0.3">
      <c r="A58" s="31" t="s">
        <v>61</v>
      </c>
      <c r="B58" s="30" t="s">
        <v>62</v>
      </c>
      <c r="C58" s="29">
        <v>4441</v>
      </c>
      <c r="D58" s="29">
        <v>0</v>
      </c>
      <c r="E58" s="29"/>
      <c r="F58" s="29">
        <v>54177</v>
      </c>
      <c r="G58" s="29">
        <v>0</v>
      </c>
      <c r="H58" s="29">
        <v>0</v>
      </c>
    </row>
    <row r="59" spans="1:9" ht="13.8" x14ac:dyDescent="0.3">
      <c r="A59" s="26"/>
      <c r="B59" s="30" t="s">
        <v>64</v>
      </c>
      <c r="C59" s="29"/>
      <c r="D59" s="29">
        <v>0</v>
      </c>
      <c r="E59" s="29"/>
      <c r="F59" s="29">
        <v>0</v>
      </c>
      <c r="G59" s="29">
        <v>0</v>
      </c>
      <c r="H59" s="29">
        <v>0</v>
      </c>
    </row>
    <row r="60" spans="1:9" ht="13.8" x14ac:dyDescent="0.3">
      <c r="A60" s="26"/>
      <c r="B60" s="30" t="s">
        <v>82</v>
      </c>
      <c r="C60" s="29"/>
      <c r="D60" s="29">
        <v>0</v>
      </c>
      <c r="E60" s="29"/>
      <c r="F60" s="29">
        <v>0</v>
      </c>
      <c r="G60" s="29">
        <v>0</v>
      </c>
      <c r="H60" s="29">
        <v>0</v>
      </c>
    </row>
    <row r="61" spans="1:9" ht="13.8" x14ac:dyDescent="0.3">
      <c r="A61" s="13"/>
      <c r="B61" s="16" t="s">
        <v>91</v>
      </c>
      <c r="C61" s="14">
        <f>SUM(C54:C58)</f>
        <v>749314</v>
      </c>
      <c r="D61" s="14">
        <f>SUM(D54:D58)</f>
        <v>0</v>
      </c>
      <c r="E61" s="14"/>
      <c r="F61" s="14">
        <f>SUM(F54:F60)</f>
        <v>7435044</v>
      </c>
      <c r="G61" s="14">
        <f>SUM(G54:G58)</f>
        <v>0</v>
      </c>
      <c r="H61" s="14">
        <f>SUM(H54:H60)</f>
        <v>0</v>
      </c>
      <c r="I61" s="25"/>
    </row>
    <row r="62" spans="1:9" ht="14.4" x14ac:dyDescent="0.3">
      <c r="A62" s="9" t="s">
        <v>65</v>
      </c>
      <c r="B62" s="15" t="s">
        <v>99</v>
      </c>
      <c r="C62" s="12"/>
      <c r="D62" s="12"/>
      <c r="E62" s="12"/>
      <c r="F62" s="10"/>
      <c r="G62" s="10"/>
      <c r="H62" s="10"/>
    </row>
    <row r="63" spans="1:9" ht="14.4" x14ac:dyDescent="0.3">
      <c r="A63" s="5" t="s">
        <v>66</v>
      </c>
      <c r="B63" s="10" t="s">
        <v>67</v>
      </c>
      <c r="C63" s="12">
        <v>0</v>
      </c>
      <c r="D63" s="12">
        <v>2000</v>
      </c>
      <c r="E63" s="12"/>
      <c r="F63" s="10">
        <v>0</v>
      </c>
      <c r="G63" s="10">
        <v>0</v>
      </c>
      <c r="H63" s="10">
        <v>0</v>
      </c>
    </row>
    <row r="64" spans="1:9" ht="14.4" x14ac:dyDescent="0.3">
      <c r="A64" s="5" t="s">
        <v>68</v>
      </c>
      <c r="B64" s="10" t="s">
        <v>98</v>
      </c>
      <c r="C64" s="12">
        <v>0</v>
      </c>
      <c r="D64" s="12">
        <v>0</v>
      </c>
      <c r="E64" s="12"/>
      <c r="F64" s="10">
        <v>0</v>
      </c>
      <c r="G64" s="10">
        <v>0</v>
      </c>
      <c r="H64" s="10">
        <v>0</v>
      </c>
    </row>
    <row r="65" spans="1:9" ht="13.8" x14ac:dyDescent="0.3">
      <c r="A65" s="5" t="s">
        <v>69</v>
      </c>
      <c r="B65" s="10" t="s">
        <v>70</v>
      </c>
      <c r="C65" s="10">
        <v>20628</v>
      </c>
      <c r="D65" s="10">
        <v>21000</v>
      </c>
      <c r="E65" s="10"/>
      <c r="F65" s="10">
        <v>21000</v>
      </c>
      <c r="G65" s="10">
        <v>20628</v>
      </c>
      <c r="H65" s="10">
        <v>20628</v>
      </c>
    </row>
    <row r="66" spans="1:9" ht="13.8" x14ac:dyDescent="0.3">
      <c r="A66" s="5"/>
      <c r="B66" s="10" t="s">
        <v>107</v>
      </c>
      <c r="C66" s="10">
        <v>554896</v>
      </c>
      <c r="D66" s="10">
        <v>646096</v>
      </c>
      <c r="E66" s="10"/>
      <c r="F66" s="10">
        <v>687844</v>
      </c>
      <c r="G66" s="10">
        <v>495995</v>
      </c>
      <c r="H66" s="10">
        <v>667959</v>
      </c>
    </row>
    <row r="67" spans="1:9" ht="13.8" x14ac:dyDescent="0.3">
      <c r="A67" s="5" t="s">
        <v>71</v>
      </c>
      <c r="B67" s="10" t="s">
        <v>72</v>
      </c>
      <c r="C67" s="10">
        <v>201505.22</v>
      </c>
      <c r="D67" s="10">
        <v>80000</v>
      </c>
      <c r="E67" s="10"/>
      <c r="F67" s="10">
        <v>100000</v>
      </c>
      <c r="G67" s="10">
        <v>61317.279999999999</v>
      </c>
      <c r="H67" s="10">
        <v>61317.279999999999</v>
      </c>
      <c r="I67" s="25"/>
    </row>
    <row r="68" spans="1:9" ht="27" x14ac:dyDescent="0.3">
      <c r="A68" s="18" t="s">
        <v>73</v>
      </c>
      <c r="B68" s="10" t="s">
        <v>53</v>
      </c>
      <c r="C68" s="10"/>
      <c r="D68" s="10">
        <v>0</v>
      </c>
      <c r="E68" s="10"/>
      <c r="F68" s="10">
        <v>0</v>
      </c>
      <c r="G68" s="10">
        <v>0</v>
      </c>
      <c r="H68" s="10">
        <v>0</v>
      </c>
    </row>
    <row r="69" spans="1:9" ht="13.8" x14ac:dyDescent="0.3">
      <c r="A69" s="5" t="s">
        <v>74</v>
      </c>
      <c r="B69" s="10" t="s">
        <v>75</v>
      </c>
      <c r="C69" s="10"/>
      <c r="D69" s="10">
        <v>0</v>
      </c>
      <c r="E69" s="10"/>
      <c r="F69" s="10">
        <v>0</v>
      </c>
      <c r="G69" s="10">
        <v>0</v>
      </c>
      <c r="H69" s="10">
        <v>0</v>
      </c>
    </row>
    <row r="70" spans="1:9" ht="13.8" x14ac:dyDescent="0.3">
      <c r="A70" s="5"/>
      <c r="B70" s="10" t="s">
        <v>20</v>
      </c>
      <c r="C70" s="10"/>
      <c r="D70" s="10">
        <v>0</v>
      </c>
      <c r="E70" s="10"/>
      <c r="F70" s="10">
        <v>0</v>
      </c>
      <c r="G70" s="10">
        <v>0</v>
      </c>
      <c r="H70" s="10">
        <v>0</v>
      </c>
    </row>
    <row r="71" spans="1:9" ht="13.8" x14ac:dyDescent="0.3">
      <c r="A71" s="13"/>
      <c r="B71" s="16" t="s">
        <v>90</v>
      </c>
      <c r="C71" s="14">
        <f>SUM(C63:C70)</f>
        <v>777029.22</v>
      </c>
      <c r="D71" s="14">
        <f>SUM(D63:D70)</f>
        <v>749096</v>
      </c>
      <c r="E71" s="14"/>
      <c r="F71" s="14">
        <f>SUM(F63:F67)</f>
        <v>808844</v>
      </c>
      <c r="G71" s="14">
        <f>SUM(G65:G67)</f>
        <v>577940.28</v>
      </c>
      <c r="H71" s="14">
        <f>SUM(H65:H67)</f>
        <v>749904.28</v>
      </c>
    </row>
    <row r="72" spans="1:9" ht="13.8" x14ac:dyDescent="0.3">
      <c r="A72" s="26" t="s">
        <v>77</v>
      </c>
      <c r="B72" s="27"/>
      <c r="C72" s="28"/>
      <c r="D72" s="28"/>
      <c r="E72" s="28"/>
      <c r="F72" s="28"/>
      <c r="G72" s="28"/>
      <c r="H72" s="28"/>
    </row>
    <row r="73" spans="1:9" ht="13.8" x14ac:dyDescent="0.3">
      <c r="A73" s="26"/>
      <c r="B73" s="27" t="s">
        <v>13</v>
      </c>
      <c r="C73" s="28">
        <v>0</v>
      </c>
      <c r="D73" s="28">
        <v>0</v>
      </c>
      <c r="E73" s="28"/>
      <c r="F73" s="28">
        <v>0</v>
      </c>
      <c r="G73" s="28">
        <v>0</v>
      </c>
      <c r="H73" s="28">
        <v>0</v>
      </c>
    </row>
    <row r="74" spans="1:9" ht="13.8" x14ac:dyDescent="0.3">
      <c r="A74" s="26"/>
      <c r="B74" s="27" t="s">
        <v>78</v>
      </c>
      <c r="C74" s="28">
        <v>0</v>
      </c>
      <c r="D74" s="28">
        <v>0</v>
      </c>
      <c r="E74" s="28"/>
      <c r="F74" s="28">
        <v>0</v>
      </c>
      <c r="G74" s="28">
        <v>0</v>
      </c>
      <c r="H74" s="28">
        <v>0</v>
      </c>
    </row>
    <row r="75" spans="1:9" ht="13.8" x14ac:dyDescent="0.3">
      <c r="A75" s="26"/>
      <c r="B75" s="27" t="s">
        <v>113</v>
      </c>
      <c r="C75" s="28">
        <v>850</v>
      </c>
      <c r="D75" s="28">
        <v>0</v>
      </c>
      <c r="E75" s="28"/>
      <c r="F75" s="28">
        <v>25000</v>
      </c>
      <c r="G75" s="28">
        <v>0</v>
      </c>
      <c r="H75" s="28">
        <v>0</v>
      </c>
    </row>
    <row r="76" spans="1:9" ht="13.8" x14ac:dyDescent="0.3">
      <c r="A76" s="26"/>
      <c r="B76" s="27" t="s">
        <v>109</v>
      </c>
      <c r="C76" s="28">
        <v>1944</v>
      </c>
      <c r="D76" s="28">
        <v>0</v>
      </c>
      <c r="E76" s="28"/>
      <c r="F76" s="28">
        <v>25000</v>
      </c>
      <c r="G76" s="28">
        <v>0</v>
      </c>
      <c r="H76" s="28">
        <v>0</v>
      </c>
    </row>
    <row r="77" spans="1:9" ht="13.8" x14ac:dyDescent="0.3">
      <c r="A77" s="26"/>
      <c r="B77" s="27" t="s">
        <v>63</v>
      </c>
      <c r="C77" s="28">
        <v>3062.47</v>
      </c>
      <c r="D77" s="28">
        <v>0</v>
      </c>
      <c r="E77" s="28"/>
      <c r="F77" s="28">
        <v>85000</v>
      </c>
      <c r="G77" s="28">
        <v>0</v>
      </c>
      <c r="H77" s="28">
        <v>0</v>
      </c>
    </row>
    <row r="78" spans="1:9" ht="13.8" x14ac:dyDescent="0.3">
      <c r="A78" s="26"/>
      <c r="B78" s="27" t="s">
        <v>114</v>
      </c>
      <c r="C78" s="28">
        <v>0</v>
      </c>
      <c r="D78" s="28">
        <v>0</v>
      </c>
      <c r="E78" s="28"/>
      <c r="F78" s="28">
        <v>2000</v>
      </c>
      <c r="G78" s="28">
        <v>0</v>
      </c>
      <c r="H78" s="28">
        <v>0</v>
      </c>
    </row>
    <row r="79" spans="1:9" ht="13.8" x14ac:dyDescent="0.3">
      <c r="A79" s="26" t="s">
        <v>80</v>
      </c>
      <c r="B79" s="27" t="s">
        <v>108</v>
      </c>
      <c r="C79" s="28"/>
      <c r="D79" s="28"/>
      <c r="E79" s="28"/>
      <c r="F79" s="28">
        <v>5000</v>
      </c>
      <c r="G79" s="28">
        <v>0</v>
      </c>
      <c r="H79" s="28">
        <v>0</v>
      </c>
    </row>
    <row r="80" spans="1:9" ht="13.8" x14ac:dyDescent="0.3">
      <c r="A80" s="13"/>
      <c r="B80" s="16" t="s">
        <v>79</v>
      </c>
      <c r="C80" s="14">
        <f>SUM(C73:C79)</f>
        <v>5856.4699999999993</v>
      </c>
      <c r="D80" s="14">
        <f>SUM(D73:D79)</f>
        <v>0</v>
      </c>
      <c r="E80" s="14"/>
      <c r="F80" s="14">
        <f>SUM(F73:F79)</f>
        <v>142000</v>
      </c>
      <c r="G80" s="14">
        <f>SUM(G74:G75)</f>
        <v>0</v>
      </c>
      <c r="H80" s="14">
        <f>SUM(H74:H75)</f>
        <v>0</v>
      </c>
    </row>
    <row r="81" spans="1:8" ht="13.8" x14ac:dyDescent="0.3">
      <c r="A81" s="13" t="s">
        <v>81</v>
      </c>
      <c r="B81" s="16"/>
      <c r="C81" s="14"/>
      <c r="D81" s="14"/>
      <c r="E81" s="14"/>
      <c r="F81" s="14">
        <v>0</v>
      </c>
      <c r="G81" s="14"/>
      <c r="H81" s="14"/>
    </row>
    <row r="82" spans="1:8" ht="13.8" x14ac:dyDescent="0.3">
      <c r="A82" s="9"/>
      <c r="B82" s="19" t="s">
        <v>76</v>
      </c>
      <c r="C82" s="20">
        <v>6216398</v>
      </c>
      <c r="D82" s="20">
        <v>6719760</v>
      </c>
      <c r="E82" s="20"/>
      <c r="F82" s="20"/>
      <c r="G82" s="20">
        <v>5147701</v>
      </c>
      <c r="H82" s="20"/>
    </row>
    <row r="83" spans="1:8" ht="15.6" x14ac:dyDescent="0.3">
      <c r="A83" s="9"/>
      <c r="B83" s="21" t="s">
        <v>88</v>
      </c>
      <c r="C83" s="21">
        <f>SUM(C25,C30,C37,C52,C61,C71,C80)</f>
        <v>3536372.56</v>
      </c>
      <c r="D83" s="21">
        <f>SUM(D25,D30,D37,D52,D61,D71,D80)</f>
        <v>2829096</v>
      </c>
      <c r="E83" s="21"/>
      <c r="F83" s="21">
        <f>SUM(F25,F30,F37,F52,F61,F71,F80)</f>
        <v>10681888</v>
      </c>
      <c r="G83" s="21">
        <f>SUM(G25,G30,G37,G52,G61,G71)</f>
        <v>1803996.8900000001</v>
      </c>
      <c r="H83" s="21">
        <f>SUM(H25,H30,H37,H52,H61,H71)</f>
        <v>2762163.2800000003</v>
      </c>
    </row>
    <row r="84" spans="1:8" ht="14.4" x14ac:dyDescent="0.3">
      <c r="B84" s="3"/>
      <c r="C84" s="22"/>
      <c r="D84" s="22"/>
      <c r="E84" s="22"/>
      <c r="F84" s="22"/>
      <c r="G84" s="22"/>
    </row>
    <row r="85" spans="1:8" ht="14.4" x14ac:dyDescent="0.3">
      <c r="B85" s="23" t="s">
        <v>87</v>
      </c>
      <c r="C85" s="32">
        <v>18715.310000000001</v>
      </c>
      <c r="D85" s="3"/>
      <c r="E85" s="3"/>
      <c r="F85" s="3"/>
      <c r="G85" s="32">
        <v>138827.18</v>
      </c>
      <c r="H85" s="33">
        <v>16836.72</v>
      </c>
    </row>
    <row r="86" spans="1:8" ht="14.4" x14ac:dyDescent="0.3">
      <c r="B86" s="24"/>
      <c r="C86" s="3"/>
      <c r="D86" s="3"/>
      <c r="E86" s="3"/>
      <c r="F86" s="3"/>
      <c r="G86" s="3"/>
    </row>
    <row r="87" spans="1:8" x14ac:dyDescent="0.25">
      <c r="A87" s="25" t="s">
        <v>115</v>
      </c>
    </row>
    <row r="88" spans="1:8" x14ac:dyDescent="0.25">
      <c r="A88" s="25" t="s">
        <v>110</v>
      </c>
    </row>
    <row r="90" spans="1:8" x14ac:dyDescent="0.25">
      <c r="B90" s="25"/>
    </row>
  </sheetData>
  <pageMargins left="0.78740157499999996" right="0.78740157499999996" top="0.984251969" bottom="0.984251969" header="0.4921259845" footer="0.4921259845"/>
  <pageSetup paperSize="9" scale="6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1_rozpočet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Blanka Baťhová</dc:creator>
  <cp:lastModifiedBy>reditelka jidelny</cp:lastModifiedBy>
  <cp:lastPrinted>2025-10-31T06:23:36Z</cp:lastPrinted>
  <dcterms:created xsi:type="dcterms:W3CDTF">2025-09-26T09:57:00Z</dcterms:created>
  <dcterms:modified xsi:type="dcterms:W3CDTF">2026-01-06T09:28:59Z</dcterms:modified>
</cp:coreProperties>
</file>